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6 source data/Figure 6D,E source data/"/>
    </mc:Choice>
  </mc:AlternateContent>
  <xr:revisionPtr revIDLastSave="0" documentId="13_ncr:1_{6C6B1757-06E8-8F4C-9BEF-3D9B54FB503A}" xr6:coauthVersionLast="47" xr6:coauthVersionMax="47" xr10:uidLastSave="{00000000-0000-0000-0000-000000000000}"/>
  <bookViews>
    <workbookView xWindow="4200" yWindow="2900" windowWidth="32580" windowHeight="24240" xr2:uid="{C7E864BB-AABD-854A-B868-572002F768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0" i="1" l="1"/>
  <c r="W10" i="1"/>
  <c r="V10" i="1"/>
  <c r="U10" i="1"/>
  <c r="T10" i="1"/>
  <c r="S10" i="1"/>
  <c r="R10" i="1"/>
  <c r="Q10" i="1"/>
  <c r="X9" i="1"/>
  <c r="W9" i="1"/>
  <c r="V9" i="1"/>
  <c r="U9" i="1"/>
  <c r="T9" i="1"/>
  <c r="S9" i="1"/>
  <c r="R9" i="1"/>
  <c r="Q9" i="1"/>
  <c r="P10" i="1"/>
  <c r="P9" i="1"/>
  <c r="B6" i="1"/>
  <c r="B7" i="1" s="1"/>
  <c r="J26" i="1"/>
  <c r="I26" i="1"/>
  <c r="H26" i="1"/>
  <c r="G26" i="1"/>
  <c r="F26" i="1"/>
  <c r="E26" i="1"/>
  <c r="E27" i="1" s="1"/>
  <c r="D26" i="1"/>
  <c r="D27" i="1" s="1"/>
  <c r="C26" i="1"/>
  <c r="B26" i="1"/>
  <c r="J16" i="1"/>
  <c r="I16" i="1"/>
  <c r="H16" i="1"/>
  <c r="G16" i="1"/>
  <c r="F16" i="1"/>
  <c r="E16" i="1"/>
  <c r="D16" i="1"/>
  <c r="C16" i="1"/>
  <c r="B16" i="1"/>
  <c r="B17" i="1" s="1"/>
  <c r="J6" i="1"/>
  <c r="I6" i="1"/>
  <c r="H6" i="1"/>
  <c r="G6" i="1"/>
  <c r="F6" i="1"/>
  <c r="E6" i="1"/>
  <c r="D6" i="1"/>
  <c r="C6" i="1"/>
  <c r="F27" i="1" l="1"/>
  <c r="G27" i="1"/>
  <c r="J27" i="1"/>
  <c r="C27" i="1"/>
  <c r="H27" i="1"/>
  <c r="I27" i="1"/>
  <c r="B27" i="1"/>
  <c r="D17" i="1"/>
  <c r="C17" i="1"/>
  <c r="G7" i="1"/>
  <c r="I17" i="1"/>
  <c r="J17" i="1"/>
  <c r="E17" i="1"/>
  <c r="F17" i="1"/>
  <c r="G17" i="1"/>
  <c r="H17" i="1"/>
  <c r="C7" i="1"/>
  <c r="J7" i="1"/>
  <c r="D7" i="1"/>
  <c r="F7" i="1"/>
  <c r="I7" i="1"/>
  <c r="E7" i="1"/>
  <c r="H7" i="1"/>
</calcChain>
</file>

<file path=xl/sharedStrings.xml><?xml version="1.0" encoding="utf-8"?>
<sst xmlns="http://schemas.openxmlformats.org/spreadsheetml/2006/main" count="71" uniqueCount="17">
  <si>
    <t>Sol</t>
  </si>
  <si>
    <t>WT</t>
  </si>
  <si>
    <t>P497H</t>
  </si>
  <si>
    <t>Baf</t>
  </si>
  <si>
    <t>0h</t>
  </si>
  <si>
    <t>B-8</t>
  </si>
  <si>
    <t>UBQLN2 pellet</t>
  </si>
  <si>
    <t>UBQLN2 soluble</t>
  </si>
  <si>
    <t>ratio</t>
  </si>
  <si>
    <t>3322 3323 3326</t>
  </si>
  <si>
    <t>3334 3335 3337</t>
  </si>
  <si>
    <t>AVE</t>
  </si>
  <si>
    <t>STDE</t>
  </si>
  <si>
    <t>Mock</t>
  </si>
  <si>
    <t>Baf1A</t>
  </si>
  <si>
    <t>Washout</t>
  </si>
  <si>
    <t>4XALS (C1)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</si>
</sst>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insoluble</a:t>
            </a:r>
            <a:r>
              <a:rPr lang="en-US" baseline="0"/>
              <a:t> UBQLN2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908915708411398E-2"/>
          <c:y val="0.2109579752749369"/>
          <c:w val="0.84376431448298161"/>
          <c:h val="0.46450900094765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Sheet1!$O$3</c:f>
              <c:strCache>
                <c:ptCount val="1"/>
                <c:pt idx="0">
                  <c:v>Baf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Sheet1!$P$2:$X$2</c:f>
              <c:strCache>
                <c:ptCount val="7"/>
                <c:pt idx="0">
                  <c:v>WT</c:v>
                </c:pt>
                <c:pt idx="3">
                  <c:v>P497H</c:v>
                </c:pt>
                <c:pt idx="6">
                  <c:v>4XALS (C1)</c:v>
                </c:pt>
              </c:strCache>
            </c:strRef>
          </c:cat>
          <c:val>
            <c:numRef>
              <c:f>Sheet1!$P$3:$AA$3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27-5040-A6D6-6DBF4A47C176}"/>
            </c:ext>
          </c:extLst>
        </c:ser>
        <c:ser>
          <c:idx val="1"/>
          <c:order val="1"/>
          <c:tx>
            <c:strRef>
              <c:f>Sheet1!$O$9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Sheet1!$P$10:$AA$10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0.27394459056751491</c:v>
                  </c:pt>
                  <c:pt idx="2">
                    <c:v>0.3511043122461795</c:v>
                  </c:pt>
                  <c:pt idx="3">
                    <c:v>0.38990076528508577</c:v>
                  </c:pt>
                  <c:pt idx="4">
                    <c:v>0.38841253267933745</c:v>
                  </c:pt>
                  <c:pt idx="5">
                    <c:v>0.53826806753568912</c:v>
                  </c:pt>
                  <c:pt idx="6">
                    <c:v>0.14635209126965645</c:v>
                  </c:pt>
                  <c:pt idx="7">
                    <c:v>0.13787376326446599</c:v>
                  </c:pt>
                  <c:pt idx="8">
                    <c:v>1.1546109071621826</c:v>
                  </c:pt>
                </c:numCache>
              </c:numRef>
            </c:plus>
            <c:minus>
              <c:numRef>
                <c:f>Sheet1!$P$10:$AA$10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0.27394459056751491</c:v>
                  </c:pt>
                  <c:pt idx="2">
                    <c:v>0.3511043122461795</c:v>
                  </c:pt>
                  <c:pt idx="3">
                    <c:v>0.38990076528508577</c:v>
                  </c:pt>
                  <c:pt idx="4">
                    <c:v>0.38841253267933745</c:v>
                  </c:pt>
                  <c:pt idx="5">
                    <c:v>0.53826806753568912</c:v>
                  </c:pt>
                  <c:pt idx="6">
                    <c:v>0.14635209126965645</c:v>
                  </c:pt>
                  <c:pt idx="7">
                    <c:v>0.13787376326446599</c:v>
                  </c:pt>
                  <c:pt idx="8">
                    <c:v>1.1546109071621826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Sheet1!$P$2:$X$2</c:f>
              <c:strCache>
                <c:ptCount val="7"/>
                <c:pt idx="0">
                  <c:v>WT</c:v>
                </c:pt>
                <c:pt idx="3">
                  <c:v>P497H</c:v>
                </c:pt>
                <c:pt idx="6">
                  <c:v>4XALS (C1)</c:v>
                </c:pt>
              </c:strCache>
            </c:strRef>
          </c:cat>
          <c:val>
            <c:numRef>
              <c:f>Sheet1!$P$9:$X$9</c:f>
              <c:numCache>
                <c:formatCode>General</c:formatCode>
                <c:ptCount val="9"/>
                <c:pt idx="0">
                  <c:v>1</c:v>
                </c:pt>
                <c:pt idx="1">
                  <c:v>1.5049359387992329</c:v>
                </c:pt>
                <c:pt idx="2">
                  <c:v>1.3029780130062154</c:v>
                </c:pt>
                <c:pt idx="3">
                  <c:v>1.3575876228838091</c:v>
                </c:pt>
                <c:pt idx="4">
                  <c:v>2.2109002438556216</c:v>
                </c:pt>
                <c:pt idx="5">
                  <c:v>2.0812989977044354</c:v>
                </c:pt>
                <c:pt idx="6">
                  <c:v>2.2895294627482121</c:v>
                </c:pt>
                <c:pt idx="7">
                  <c:v>5.6134678884401259</c:v>
                </c:pt>
                <c:pt idx="8">
                  <c:v>7.9482736841127872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7-5040-A6D6-6DBF4A47C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605295"/>
        <c:axId val="176624767"/>
      </c:barChart>
      <c:catAx>
        <c:axId val="176605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624767"/>
        <c:crosses val="autoZero"/>
        <c:auto val="1"/>
        <c:lblAlgn val="ctr"/>
        <c:lblOffset val="100"/>
        <c:noMultiLvlLbl val="0"/>
      </c:catAx>
      <c:valAx>
        <c:axId val="17662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605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733115</xdr:colOff>
      <xdr:row>12</xdr:row>
      <xdr:rowOff>0</xdr:rowOff>
    </xdr:from>
    <xdr:to>
      <xdr:col>20</xdr:col>
      <xdr:colOff>157712</xdr:colOff>
      <xdr:row>23</xdr:row>
      <xdr:rowOff>41503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DAFB65-CBF6-9AC6-9477-F6FB633888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9421B-CB73-9449-93D6-E833CBADC284}">
  <dimension ref="A1:AA27"/>
  <sheetViews>
    <sheetView tabSelected="1" zoomScale="153" zoomScaleNormal="153" workbookViewId="0">
      <selection activeCell="L24" sqref="L24"/>
    </sheetView>
  </sheetViews>
  <sheetFormatPr baseColWidth="10" defaultRowHeight="16" x14ac:dyDescent="0.2"/>
  <cols>
    <col min="1" max="1" width="14.6640625" bestFit="1" customWidth="1"/>
  </cols>
  <sheetData>
    <row r="1" spans="1:27" x14ac:dyDescent="0.2">
      <c r="A1" s="3" t="s">
        <v>9</v>
      </c>
      <c r="B1" t="s">
        <v>0</v>
      </c>
    </row>
    <row r="2" spans="1:27" x14ac:dyDescent="0.2">
      <c r="A2" s="2">
        <v>44441</v>
      </c>
      <c r="B2" t="s">
        <v>1</v>
      </c>
      <c r="E2" t="s">
        <v>2</v>
      </c>
      <c r="H2" t="s">
        <v>16</v>
      </c>
      <c r="P2" t="s">
        <v>1</v>
      </c>
      <c r="S2" t="s">
        <v>2</v>
      </c>
      <c r="V2" t="s">
        <v>16</v>
      </c>
    </row>
    <row r="3" spans="1:27" x14ac:dyDescent="0.2">
      <c r="A3" t="s">
        <v>3</v>
      </c>
      <c r="B3" t="s">
        <v>4</v>
      </c>
      <c r="C3" t="s">
        <v>3</v>
      </c>
      <c r="D3" t="s">
        <v>5</v>
      </c>
      <c r="E3" t="s">
        <v>4</v>
      </c>
      <c r="F3" t="s">
        <v>3</v>
      </c>
      <c r="G3" t="s">
        <v>5</v>
      </c>
      <c r="H3" t="s">
        <v>4</v>
      </c>
      <c r="I3" t="s">
        <v>3</v>
      </c>
      <c r="J3" t="s">
        <v>5</v>
      </c>
      <c r="O3" t="s">
        <v>3</v>
      </c>
      <c r="P3" t="s">
        <v>13</v>
      </c>
      <c r="Q3" t="s">
        <v>14</v>
      </c>
      <c r="R3" t="s">
        <v>15</v>
      </c>
      <c r="S3" t="s">
        <v>13</v>
      </c>
      <c r="T3" t="s">
        <v>14</v>
      </c>
      <c r="U3" t="s">
        <v>15</v>
      </c>
      <c r="V3" t="s">
        <v>13</v>
      </c>
      <c r="W3" t="s">
        <v>14</v>
      </c>
      <c r="X3" t="s">
        <v>15</v>
      </c>
    </row>
    <row r="4" spans="1:27" x14ac:dyDescent="0.2">
      <c r="A4" t="s">
        <v>6</v>
      </c>
      <c r="B4">
        <v>1.5100000000000001E-2</v>
      </c>
      <c r="C4">
        <v>3.73E-2</v>
      </c>
      <c r="D4">
        <v>1.3299999999999999E-2</v>
      </c>
      <c r="E4">
        <v>5.3600000000000002E-2</v>
      </c>
      <c r="F4">
        <v>9.2600000000000002E-2</v>
      </c>
      <c r="G4">
        <v>0.05</v>
      </c>
      <c r="H4">
        <v>5.5199999999999999E-2</v>
      </c>
      <c r="I4">
        <v>0.17</v>
      </c>
      <c r="J4">
        <v>0.14000000000000001</v>
      </c>
      <c r="O4" s="2">
        <v>44441</v>
      </c>
      <c r="P4" s="1">
        <v>1</v>
      </c>
      <c r="Q4" s="1">
        <v>2.0941609597778368</v>
      </c>
      <c r="R4" s="1">
        <v>0.72801401386612952</v>
      </c>
      <c r="S4" s="1">
        <v>2.2868785809295966</v>
      </c>
      <c r="T4" s="1">
        <v>2.7708968581779341</v>
      </c>
      <c r="U4" s="1">
        <v>1.5655180739514349</v>
      </c>
      <c r="V4" s="1">
        <v>2.6643093946153171</v>
      </c>
      <c r="W4" s="1">
        <v>5.3227614514348787</v>
      </c>
      <c r="X4" s="1">
        <v>4.980014890865629</v>
      </c>
    </row>
    <row r="5" spans="1:27" x14ac:dyDescent="0.2">
      <c r="A5" t="s">
        <v>7</v>
      </c>
      <c r="B5">
        <v>0.34799999999999998</v>
      </c>
      <c r="C5">
        <v>0.39100000000000001</v>
      </c>
      <c r="D5">
        <v>0.42599999999999999</v>
      </c>
      <c r="E5">
        <v>0.51</v>
      </c>
      <c r="F5">
        <v>0.71099999999999997</v>
      </c>
      <c r="G5">
        <v>0.71799999999999997</v>
      </c>
      <c r="H5">
        <v>0.443</v>
      </c>
      <c r="I5">
        <v>0.59799999999999998</v>
      </c>
      <c r="J5">
        <v>0.53600000000000003</v>
      </c>
      <c r="O5" s="2">
        <v>44447</v>
      </c>
      <c r="P5" s="1">
        <v>1</v>
      </c>
      <c r="Q5" s="1">
        <v>1.5511450865664616</v>
      </c>
      <c r="R5" s="1">
        <v>2.1992318226571079</v>
      </c>
      <c r="S5" s="1">
        <v>1.2322095431190596</v>
      </c>
      <c r="T5" s="1">
        <v>2.6532450222667538</v>
      </c>
      <c r="U5" s="1">
        <v>3.4591177536618134</v>
      </c>
      <c r="V5" s="1">
        <v>2.1482550944641532</v>
      </c>
      <c r="W5" s="1">
        <v>5.9377002842363007</v>
      </c>
      <c r="X5" s="1">
        <v>9.717314576869251</v>
      </c>
    </row>
    <row r="6" spans="1:27" x14ac:dyDescent="0.2">
      <c r="A6" t="s">
        <v>8</v>
      </c>
      <c r="B6">
        <f>B4/(B4+B5)</f>
        <v>4.1586339851280643E-2</v>
      </c>
      <c r="C6">
        <f t="shared" ref="C6:J6" si="0">C4/(C4+C5)</f>
        <v>8.7088489376605183E-2</v>
      </c>
      <c r="D6">
        <f t="shared" si="0"/>
        <v>3.0275438197131802E-2</v>
      </c>
      <c r="E6">
        <f t="shared" si="0"/>
        <v>9.5102909865152602E-2</v>
      </c>
      <c r="F6">
        <f t="shared" si="0"/>
        <v>0.11523145843703335</v>
      </c>
      <c r="G6">
        <f t="shared" si="0"/>
        <v>6.5104166666666671E-2</v>
      </c>
      <c r="H6">
        <f t="shared" si="0"/>
        <v>0.11079887595343237</v>
      </c>
      <c r="I6">
        <f t="shared" si="0"/>
        <v>0.22135416666666669</v>
      </c>
      <c r="J6">
        <f t="shared" si="0"/>
        <v>0.20710059171597633</v>
      </c>
      <c r="O6" s="2">
        <v>44471</v>
      </c>
      <c r="P6" s="1">
        <v>1</v>
      </c>
      <c r="Q6" s="1">
        <v>0.86950177005340024</v>
      </c>
      <c r="R6" s="1">
        <v>0.981688202495409</v>
      </c>
      <c r="S6" s="1">
        <v>0.55367474460277066</v>
      </c>
      <c r="T6" s="1">
        <v>1.2085588511221765</v>
      </c>
      <c r="U6" s="1">
        <v>1.2192611655000574</v>
      </c>
      <c r="V6" s="1">
        <v>2.056023899165166</v>
      </c>
      <c r="W6" s="1">
        <v>5.5799419296491974</v>
      </c>
      <c r="X6" s="1">
        <v>9.1474915846034826</v>
      </c>
    </row>
    <row r="7" spans="1:27" x14ac:dyDescent="0.2">
      <c r="A7" s="1" t="s">
        <v>8</v>
      </c>
      <c r="B7" s="1">
        <f>B6/$B$6</f>
        <v>1</v>
      </c>
      <c r="C7" s="1">
        <f t="shared" ref="C7:J7" si="1">C6/$B$6</f>
        <v>2.0941609597778368</v>
      </c>
      <c r="D7" s="1">
        <f t="shared" si="1"/>
        <v>0.72801401386612952</v>
      </c>
      <c r="E7" s="1">
        <f t="shared" si="1"/>
        <v>2.2868785809295966</v>
      </c>
      <c r="F7" s="1">
        <f t="shared" si="1"/>
        <v>2.7708968581779341</v>
      </c>
      <c r="G7" s="1">
        <f t="shared" si="1"/>
        <v>1.5655180739514349</v>
      </c>
      <c r="H7" s="1">
        <f t="shared" si="1"/>
        <v>2.6643093946153171</v>
      </c>
      <c r="I7" s="1">
        <f t="shared" si="1"/>
        <v>5.3227614514348787</v>
      </c>
      <c r="J7" s="1">
        <f t="shared" si="1"/>
        <v>4.980014890865629</v>
      </c>
    </row>
    <row r="8" spans="1:27" x14ac:dyDescent="0.2">
      <c r="O8" s="2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">
      <c r="O9" t="s">
        <v>11</v>
      </c>
      <c r="P9">
        <f>AVERAGE(P4:P8)</f>
        <v>1</v>
      </c>
      <c r="Q9">
        <f t="shared" ref="Q9:X9" si="2">AVERAGE(Q4:Q8)</f>
        <v>1.5049359387992329</v>
      </c>
      <c r="R9">
        <f t="shared" si="2"/>
        <v>1.3029780130062154</v>
      </c>
      <c r="S9">
        <f t="shared" si="2"/>
        <v>1.3575876228838091</v>
      </c>
      <c r="T9">
        <f t="shared" si="2"/>
        <v>2.2109002438556216</v>
      </c>
      <c r="U9">
        <f t="shared" si="2"/>
        <v>2.0812989977044354</v>
      </c>
      <c r="V9">
        <f t="shared" si="2"/>
        <v>2.2895294627482121</v>
      </c>
      <c r="W9">
        <f t="shared" si="2"/>
        <v>5.6134678884401259</v>
      </c>
      <c r="X9">
        <f t="shared" si="2"/>
        <v>7.9482736841127872</v>
      </c>
    </row>
    <row r="10" spans="1:27" x14ac:dyDescent="0.2">
      <c r="O10" t="s">
        <v>12</v>
      </c>
      <c r="P10">
        <f>STDEV(P4:P8)/2.24</f>
        <v>0</v>
      </c>
      <c r="Q10">
        <f t="shared" ref="Q10:X10" si="3">STDEV(Q4:Q8)/2.24</f>
        <v>0.27394459056751491</v>
      </c>
      <c r="R10">
        <f t="shared" si="3"/>
        <v>0.3511043122461795</v>
      </c>
      <c r="S10">
        <f t="shared" si="3"/>
        <v>0.38990076528508577</v>
      </c>
      <c r="T10">
        <f t="shared" si="3"/>
        <v>0.38841253267933745</v>
      </c>
      <c r="U10">
        <f t="shared" si="3"/>
        <v>0.53826806753568912</v>
      </c>
      <c r="V10">
        <f t="shared" si="3"/>
        <v>0.14635209126965645</v>
      </c>
      <c r="W10">
        <f t="shared" si="3"/>
        <v>0.13787376326446599</v>
      </c>
      <c r="X10">
        <f t="shared" si="3"/>
        <v>1.1546109071621826</v>
      </c>
    </row>
    <row r="11" spans="1:27" x14ac:dyDescent="0.2">
      <c r="A11" s="3" t="s">
        <v>10</v>
      </c>
      <c r="B11" t="s">
        <v>0</v>
      </c>
    </row>
    <row r="12" spans="1:27" x14ac:dyDescent="0.2">
      <c r="A12" s="2">
        <v>44447</v>
      </c>
      <c r="B12" t="s">
        <v>1</v>
      </c>
      <c r="E12" t="s">
        <v>2</v>
      </c>
      <c r="H12" t="s">
        <v>16</v>
      </c>
      <c r="V12" s="1"/>
      <c r="W12" s="1"/>
      <c r="X12" s="1"/>
    </row>
    <row r="13" spans="1:27" x14ac:dyDescent="0.2">
      <c r="A13" t="s">
        <v>3</v>
      </c>
      <c r="B13" t="s">
        <v>4</v>
      </c>
      <c r="C13" t="s">
        <v>3</v>
      </c>
      <c r="D13" t="s">
        <v>5</v>
      </c>
      <c r="E13" t="s">
        <v>4</v>
      </c>
      <c r="F13" t="s">
        <v>3</v>
      </c>
      <c r="G13" t="s">
        <v>5</v>
      </c>
      <c r="H13" t="s">
        <v>4</v>
      </c>
      <c r="I13" t="s">
        <v>3</v>
      </c>
      <c r="J13" t="s">
        <v>5</v>
      </c>
    </row>
    <row r="14" spans="1:27" x14ac:dyDescent="0.2">
      <c r="A14" t="s">
        <v>6</v>
      </c>
      <c r="B14">
        <v>5.2699999999999997E-2</v>
      </c>
      <c r="C14">
        <v>6.2700000000000006E-2</v>
      </c>
      <c r="D14">
        <v>8.5199999999999998E-2</v>
      </c>
      <c r="E14">
        <v>5.6800000000000003E-2</v>
      </c>
      <c r="F14">
        <v>9.6699999999999994E-2</v>
      </c>
      <c r="G14">
        <v>0.17100000000000001</v>
      </c>
      <c r="H14">
        <v>5.8799999999999998E-2</v>
      </c>
      <c r="I14">
        <v>0.34699999999999998</v>
      </c>
      <c r="J14">
        <v>0.40300000000000002</v>
      </c>
    </row>
    <row r="15" spans="1:27" x14ac:dyDescent="0.2">
      <c r="A15" t="s">
        <v>7</v>
      </c>
      <c r="B15">
        <v>1.75</v>
      </c>
      <c r="C15">
        <v>1.32</v>
      </c>
      <c r="D15">
        <v>1.24</v>
      </c>
      <c r="E15">
        <v>1.52</v>
      </c>
      <c r="F15">
        <v>1.1499999999999999</v>
      </c>
      <c r="G15">
        <v>1.52</v>
      </c>
      <c r="H15">
        <v>1.02</v>
      </c>
      <c r="I15">
        <v>0.97699999999999998</v>
      </c>
      <c r="J15">
        <v>1.19</v>
      </c>
    </row>
    <row r="16" spans="1:27" x14ac:dyDescent="0.2">
      <c r="A16" t="s">
        <v>8</v>
      </c>
      <c r="B16">
        <f>B14/(B14+B15)</f>
        <v>2.9233926887446606E-2</v>
      </c>
      <c r="C16">
        <f t="shared" ref="C16:J16" si="4">C14/(C14+C15)</f>
        <v>4.5346062052505971E-2</v>
      </c>
      <c r="D16">
        <f t="shared" si="4"/>
        <v>6.4292182312103832E-2</v>
      </c>
      <c r="E16">
        <f t="shared" si="4"/>
        <v>3.6022323693556575E-2</v>
      </c>
      <c r="F16">
        <f t="shared" si="4"/>
        <v>7.7564770995427926E-2</v>
      </c>
      <c r="G16">
        <f t="shared" si="4"/>
        <v>0.10112359550561799</v>
      </c>
      <c r="H16">
        <f t="shared" si="4"/>
        <v>5.4505005561735258E-2</v>
      </c>
      <c r="I16">
        <f t="shared" si="4"/>
        <v>0.26208459214501512</v>
      </c>
      <c r="J16">
        <f t="shared" si="4"/>
        <v>0.25298179535467674</v>
      </c>
    </row>
    <row r="17" spans="1:13" x14ac:dyDescent="0.2">
      <c r="A17" s="1" t="s">
        <v>8</v>
      </c>
      <c r="B17" s="1">
        <f>B16/$B$16</f>
        <v>1</v>
      </c>
      <c r="C17" s="1">
        <f t="shared" ref="C17:J17" si="5">C16/$B$16</f>
        <v>1.5511450865664616</v>
      </c>
      <c r="D17" s="1">
        <f t="shared" si="5"/>
        <v>2.1992318226571079</v>
      </c>
      <c r="E17" s="1">
        <f t="shared" si="5"/>
        <v>1.2322095431190596</v>
      </c>
      <c r="F17" s="1">
        <f t="shared" si="5"/>
        <v>2.6532450222667538</v>
      </c>
      <c r="G17" s="1">
        <f t="shared" si="5"/>
        <v>3.4591177536618134</v>
      </c>
      <c r="H17" s="1">
        <f t="shared" si="5"/>
        <v>1.8644435204201169</v>
      </c>
      <c r="I17" s="1">
        <f t="shared" si="5"/>
        <v>8.9650833825392553</v>
      </c>
      <c r="J17" s="1">
        <f t="shared" si="5"/>
        <v>8.6537055500166176</v>
      </c>
      <c r="K17" s="1"/>
      <c r="L17" s="1"/>
      <c r="M17" s="1"/>
    </row>
    <row r="21" spans="1:13" x14ac:dyDescent="0.2">
      <c r="A21" s="3">
        <v>3356</v>
      </c>
      <c r="B21" t="s">
        <v>0</v>
      </c>
    </row>
    <row r="22" spans="1:13" x14ac:dyDescent="0.2">
      <c r="A22" s="2">
        <v>44471</v>
      </c>
      <c r="B22" t="s">
        <v>1</v>
      </c>
      <c r="E22" t="s">
        <v>2</v>
      </c>
      <c r="H22" t="s">
        <v>16</v>
      </c>
    </row>
    <row r="23" spans="1:13" x14ac:dyDescent="0.2">
      <c r="A23" t="s">
        <v>3</v>
      </c>
      <c r="B23" t="s">
        <v>4</v>
      </c>
      <c r="C23" t="s">
        <v>3</v>
      </c>
      <c r="D23" t="s">
        <v>5</v>
      </c>
      <c r="E23" t="s">
        <v>4</v>
      </c>
      <c r="F23" t="s">
        <v>3</v>
      </c>
      <c r="G23" t="s">
        <v>5</v>
      </c>
      <c r="H23" t="s">
        <v>4</v>
      </c>
      <c r="I23" t="s">
        <v>3</v>
      </c>
      <c r="J23" t="s">
        <v>5</v>
      </c>
    </row>
    <row r="24" spans="1:13" x14ac:dyDescent="0.2">
      <c r="A24" t="s">
        <v>6</v>
      </c>
      <c r="B24">
        <v>8.94E-3</v>
      </c>
      <c r="C24">
        <v>9.2899999999999996E-3</v>
      </c>
      <c r="D24">
        <v>1.34E-2</v>
      </c>
      <c r="E24">
        <v>4.5900000000000003E-3</v>
      </c>
      <c r="F24">
        <v>1.32E-2</v>
      </c>
      <c r="G24">
        <v>1.47E-2</v>
      </c>
      <c r="H24">
        <v>2.52E-2</v>
      </c>
      <c r="I24">
        <v>9.4500000000000001E-2</v>
      </c>
      <c r="J24">
        <v>0.20899999999999999</v>
      </c>
    </row>
    <row r="25" spans="1:13" x14ac:dyDescent="0.2">
      <c r="A25" t="s">
        <v>7</v>
      </c>
      <c r="B25">
        <v>0.32600000000000001</v>
      </c>
      <c r="C25">
        <v>0.39100000000000001</v>
      </c>
      <c r="D25">
        <v>0.498</v>
      </c>
      <c r="E25">
        <v>0.30599999999999999</v>
      </c>
      <c r="F25">
        <v>0.39600000000000002</v>
      </c>
      <c r="G25">
        <v>0.437</v>
      </c>
      <c r="H25">
        <v>0.434</v>
      </c>
      <c r="I25">
        <v>0.54</v>
      </c>
      <c r="J25">
        <v>0.64700000000000002</v>
      </c>
    </row>
    <row r="26" spans="1:13" x14ac:dyDescent="0.2">
      <c r="A26" t="s">
        <v>8</v>
      </c>
      <c r="B26">
        <f>B24/(B24+B25)</f>
        <v>2.66913477040664E-2</v>
      </c>
      <c r="C26">
        <f t="shared" ref="C26" si="6">C24/(C24+C25)</f>
        <v>2.3208174073796495E-2</v>
      </c>
      <c r="D26">
        <f t="shared" ref="D26" si="7">D24/(D24+D25)</f>
        <v>2.6202581149784906E-2</v>
      </c>
      <c r="E26">
        <f t="shared" ref="E26" si="8">E24/(E24+E25)</f>
        <v>1.4778325123152712E-2</v>
      </c>
      <c r="F26">
        <f t="shared" ref="F26" si="9">F24/(F24+F25)</f>
        <v>3.2258064516129031E-2</v>
      </c>
      <c r="G26">
        <f t="shared" ref="G26" si="10">G24/(G24+G25)</f>
        <v>3.2543723710427276E-2</v>
      </c>
      <c r="H26">
        <f t="shared" ref="H26" si="11">H24/(H24+H25)</f>
        <v>5.4878048780487805E-2</v>
      </c>
      <c r="I26">
        <f t="shared" ref="I26" si="12">I24/(I24+I25)</f>
        <v>0.14893617021276595</v>
      </c>
      <c r="J26">
        <f t="shared" ref="J26" si="13">J24/(J24+J25)</f>
        <v>0.24415887850467288</v>
      </c>
    </row>
    <row r="27" spans="1:13" x14ac:dyDescent="0.2">
      <c r="A27" s="1" t="s">
        <v>8</v>
      </c>
      <c r="B27" s="1">
        <f>B26/$B$26</f>
        <v>1</v>
      </c>
      <c r="C27" s="1">
        <f t="shared" ref="C27:J27" si="14">C26/$B$26</f>
        <v>0.86950177005340024</v>
      </c>
      <c r="D27" s="1">
        <f t="shared" si="14"/>
        <v>0.981688202495409</v>
      </c>
      <c r="E27" s="1">
        <f t="shared" si="14"/>
        <v>0.55367474460277066</v>
      </c>
      <c r="F27" s="1">
        <f t="shared" si="14"/>
        <v>1.2085588511221765</v>
      </c>
      <c r="G27" s="1">
        <f t="shared" si="14"/>
        <v>1.2192611655000574</v>
      </c>
      <c r="H27" s="1">
        <f t="shared" si="14"/>
        <v>2.056023899165166</v>
      </c>
      <c r="I27" s="1">
        <f t="shared" si="14"/>
        <v>5.5799419296491974</v>
      </c>
      <c r="J27" s="1">
        <f t="shared" si="14"/>
        <v>9.1474915846034826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2023-01-17T20:38:01Z</dcterms:created>
  <dcterms:modified xsi:type="dcterms:W3CDTF">2023-02-03T22:45:28Z</dcterms:modified>
</cp:coreProperties>
</file>